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Форма 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H9" i="1"/>
  <c r="Z14" i="1" l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F14" i="1"/>
  <c r="E14" i="1"/>
  <c r="D14" i="1"/>
  <c r="C14" i="1"/>
  <c r="K13" i="1"/>
  <c r="I13" i="1"/>
  <c r="H13" i="1"/>
  <c r="K12" i="1"/>
  <c r="H12" i="1"/>
  <c r="K11" i="1"/>
  <c r="H11" i="1"/>
  <c r="K10" i="1"/>
  <c r="H10" i="1"/>
  <c r="K9" i="1"/>
  <c r="I9" i="1"/>
  <c r="K8" i="1"/>
  <c r="H8" i="1"/>
  <c r="B14" i="1"/>
  <c r="F15" i="1" l="1"/>
  <c r="E15" i="1"/>
  <c r="J11" i="1"/>
  <c r="J13" i="1"/>
  <c r="J8" i="1"/>
  <c r="J10" i="1"/>
  <c r="J12" i="1"/>
  <c r="J9" i="1"/>
  <c r="K14" i="1"/>
  <c r="I12" i="1"/>
  <c r="I11" i="1"/>
  <c r="I8" i="1"/>
  <c r="I10" i="1"/>
  <c r="H14" i="1"/>
  <c r="I14" i="1" s="1"/>
  <c r="L15" i="1" l="1"/>
  <c r="P15" i="1"/>
  <c r="T15" i="1"/>
  <c r="X15" i="1"/>
  <c r="M15" i="1"/>
  <c r="Q15" i="1"/>
  <c r="U15" i="1"/>
  <c r="Y15" i="1"/>
  <c r="N15" i="1"/>
  <c r="R15" i="1"/>
  <c r="V15" i="1"/>
  <c r="Z15" i="1"/>
  <c r="K15" i="1"/>
  <c r="O15" i="1"/>
  <c r="S15" i="1"/>
  <c r="W15" i="1"/>
  <c r="H15" i="1"/>
  <c r="J14" i="1"/>
  <c r="J15" i="1" s="1"/>
</calcChain>
</file>

<file path=xl/sharedStrings.xml><?xml version="1.0" encoding="utf-8"?>
<sst xmlns="http://schemas.openxmlformats.org/spreadsheetml/2006/main" count="39" uniqueCount="39">
  <si>
    <t>Советы депутатов</t>
  </si>
  <si>
    <t>Количество                            инициативных групп</t>
  </si>
  <si>
    <t>Партийность лиц, выдвигаемых кандидатами в депутаты, инициативные группы которых зарегистрированы</t>
  </si>
  <si>
    <t>Наименование политической партии</t>
  </si>
  <si>
    <t>областной</t>
  </si>
  <si>
    <t>районные</t>
  </si>
  <si>
    <t>городские (в городах областного подчинения)</t>
  </si>
  <si>
    <t>городские (в городах    районного подчинения)</t>
  </si>
  <si>
    <t>поселковые</t>
  </si>
  <si>
    <t>сельские</t>
  </si>
  <si>
    <t>ВСЕГО**</t>
  </si>
  <si>
    <t>** Процент определяется к общему числу зарегистрированных инициативных групп.</t>
  </si>
  <si>
    <t xml:space="preserve">  Количество Советов</t>
  </si>
  <si>
    <t xml:space="preserve">  Количество избирательных округов</t>
  </si>
  <si>
    <t xml:space="preserve">  Беспартийные</t>
  </si>
  <si>
    <t xml:space="preserve">  Члены политических партий</t>
  </si>
  <si>
    <t xml:space="preserve">  подано заявлений</t>
  </si>
  <si>
    <t xml:space="preserve">  отозвано заявлений</t>
  </si>
  <si>
    <t xml:space="preserve">  отказано в регистрации</t>
  </si>
  <si>
    <t xml:space="preserve">  зарегистрировано</t>
  </si>
  <si>
    <t xml:space="preserve">  Белорусская аграрная партия </t>
  </si>
  <si>
    <t xml:space="preserve">  Белорусская партия «Зелёные»</t>
  </si>
  <si>
    <t xml:space="preserve">  Белорусская партия левых
  «Справедливый мир»</t>
  </si>
  <si>
    <t xml:space="preserve">  Белорусская патриотическая партия</t>
  </si>
  <si>
    <t xml:space="preserve">  Белорусская социал-демократическая
  партия  (Грамада)</t>
  </si>
  <si>
    <t xml:space="preserve">  Белорусская социально-спортивная 
  партия</t>
  </si>
  <si>
    <t xml:space="preserve">  Коммунистическая партия Беларуси</t>
  </si>
  <si>
    <t xml:space="preserve">  Консервативно-Христианская Партия -
  БНФ</t>
  </si>
  <si>
    <t xml:space="preserve">  Либерально-демократическая партия</t>
  </si>
  <si>
    <t xml:space="preserve">  Объединенная гражданская партия</t>
  </si>
  <si>
    <t xml:space="preserve">  Партия «Белорусская социал-
  демократическая Грамада»</t>
  </si>
  <si>
    <t xml:space="preserve">  Партия БНФ</t>
  </si>
  <si>
    <t xml:space="preserve">  Республиканская партия</t>
  </si>
  <si>
    <t xml:space="preserve">  Республиканская партия труда и 
  справедливости</t>
  </si>
  <si>
    <t xml:space="preserve">  Социал-демократическая партия 
  Народного Согласия </t>
  </si>
  <si>
    <t xml:space="preserve">  среднее количество на округ</t>
  </si>
  <si>
    <t>Витебская область</t>
  </si>
  <si>
    <t>заявления не рассматривались</t>
  </si>
  <si>
    <t>СВЕДЕНИЯ
о регистрации инициативных групп граждан по сбору подписей избирателей в поддержку лиц, предлагаемых для выдвижения кандидатами в депутаты местных Советов депутатов двадцать восьмого созыва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</si>
</sst>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hidden="1"/>
    </xf>
    <xf numFmtId="0" fontId="4" fillId="0" borderId="1" xfId="0" applyFont="1" applyFill="1" applyBorder="1" applyAlignment="1" applyProtection="1">
      <alignment vertical="top" wrapText="1"/>
      <protection hidden="1"/>
    </xf>
    <xf numFmtId="0" fontId="4" fillId="0" borderId="0" xfId="0" applyFont="1" applyFill="1" applyAlignment="1" applyProtection="1">
      <protection hidden="1"/>
    </xf>
    <xf numFmtId="0" fontId="0" fillId="0" borderId="1" xfId="0" applyFill="1" applyBorder="1" applyProtection="1">
      <protection hidden="1"/>
    </xf>
    <xf numFmtId="0" fontId="0" fillId="0" borderId="0" xfId="0" applyFill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textRotation="90" wrapText="1"/>
      <protection hidden="1"/>
    </xf>
    <xf numFmtId="0" fontId="2" fillId="2" borderId="3" xfId="0" applyFont="1" applyFill="1" applyBorder="1" applyAlignment="1" applyProtection="1">
      <alignment horizontal="center" textRotation="90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locked="0" hidden="1"/>
    </xf>
    <xf numFmtId="165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" xfId="1" applyFont="1" applyFill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left" vertical="top" wrapText="1"/>
      <protection hidden="1"/>
    </xf>
    <xf numFmtId="165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9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1" applyNumberFormat="1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horizontal="left" vertical="top" wrapText="1"/>
      <protection hidden="1"/>
    </xf>
    <xf numFmtId="0" fontId="0" fillId="0" borderId="0" xfId="0" applyFill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</xf>
    <xf numFmtId="0" fontId="4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0" fillId="0" borderId="0" xfId="0" applyFill="1" applyAlignment="1" applyProtection="1">
      <protection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textRotation="90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textRotation="90" wrapText="1"/>
      <protection hidden="1"/>
    </xf>
    <xf numFmtId="0" fontId="11" fillId="2" borderId="3" xfId="0" applyFont="1" applyFill="1" applyBorder="1" applyAlignment="1" applyProtection="1">
      <alignment horizontal="center" textRotation="90" wrapText="1"/>
      <protection hidden="1"/>
    </xf>
  </cellXfs>
  <cellStyles count="2">
    <cellStyle name="Обычный" xfId="0" builtinId="0"/>
    <cellStyle name="Обычный 5 4" xfId="1"/>
  </cellStyles>
  <dxfs count="0"/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Zeros="0" tabSelected="1" topLeftCell="A11" zoomScaleNormal="100" workbookViewId="0">
      <selection activeCell="R4" sqref="R4"/>
    </sheetView>
  </sheetViews>
  <sheetFormatPr defaultColWidth="9.109375" defaultRowHeight="13.2" x14ac:dyDescent="0.25"/>
  <cols>
    <col min="1" max="1" width="20.44140625" style="1" customWidth="1"/>
    <col min="2" max="3" width="4.109375" style="1" customWidth="1"/>
    <col min="4" max="4" width="4.5546875" style="1" customWidth="1"/>
    <col min="5" max="8" width="5" style="1" customWidth="1"/>
    <col min="9" max="9" width="3.6640625" style="1" customWidth="1"/>
    <col min="10" max="10" width="5.88671875" style="1" customWidth="1"/>
    <col min="11" max="12" width="5" style="1" customWidth="1"/>
    <col min="13" max="14" width="5.109375" style="1" customWidth="1"/>
    <col min="15" max="17" width="5" style="1" customWidth="1"/>
    <col min="18" max="19" width="5.109375" style="1" customWidth="1"/>
    <col min="20" max="20" width="5" style="1" customWidth="1"/>
    <col min="21" max="22" width="5.109375" style="1" customWidth="1"/>
    <col min="23" max="23" width="5" style="1" customWidth="1"/>
    <col min="24" max="24" width="5.109375" style="1" customWidth="1"/>
    <col min="25" max="26" width="5" style="1" customWidth="1"/>
    <col min="27" max="16384" width="9.109375" style="1"/>
  </cols>
  <sheetData>
    <row r="1" spans="1:26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T1" s="32"/>
      <c r="U1" s="32"/>
      <c r="V1" s="32"/>
      <c r="W1" s="33"/>
      <c r="X1" s="33"/>
      <c r="Y1" s="33"/>
      <c r="Z1" s="33"/>
    </row>
    <row r="2" spans="1:26" ht="15.6" x14ac:dyDescent="0.25">
      <c r="A2" s="34" t="s">
        <v>36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67.5" customHeight="1" x14ac:dyDescent="0.25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6"/>
      <c r="K4" s="6"/>
      <c r="L4" s="6"/>
      <c r="M4" s="6"/>
      <c r="N4" s="6"/>
      <c r="O4" s="6"/>
      <c r="P4" s="7"/>
      <c r="Q4" s="7"/>
      <c r="R4" s="7"/>
      <c r="S4" s="7"/>
      <c r="T4" s="7"/>
      <c r="U4" s="7"/>
      <c r="V4" s="7"/>
      <c r="W4" s="4"/>
      <c r="X4" s="4"/>
      <c r="Y4" s="4"/>
      <c r="Z4" s="4"/>
    </row>
    <row r="5" spans="1:26" ht="18" customHeight="1" x14ac:dyDescent="0.25">
      <c r="A5" s="37" t="s">
        <v>0</v>
      </c>
      <c r="B5" s="40" t="s">
        <v>12</v>
      </c>
      <c r="C5" s="40" t="s">
        <v>13</v>
      </c>
      <c r="D5" s="25" t="s">
        <v>1</v>
      </c>
      <c r="E5" s="25"/>
      <c r="F5" s="25"/>
      <c r="G5" s="25"/>
      <c r="H5" s="25"/>
      <c r="I5" s="25"/>
      <c r="J5" s="41" t="s">
        <v>2</v>
      </c>
      <c r="K5" s="41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18" customHeight="1" x14ac:dyDescent="0.25">
      <c r="A6" s="38"/>
      <c r="B6" s="40"/>
      <c r="C6" s="40"/>
      <c r="D6" s="25"/>
      <c r="E6" s="25"/>
      <c r="F6" s="25"/>
      <c r="G6" s="25"/>
      <c r="H6" s="25"/>
      <c r="I6" s="25"/>
      <c r="J6" s="43" t="s">
        <v>14</v>
      </c>
      <c r="K6" s="43" t="s">
        <v>15</v>
      </c>
      <c r="L6" s="25" t="s">
        <v>3</v>
      </c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73.25" customHeight="1" x14ac:dyDescent="0.25">
      <c r="A7" s="39"/>
      <c r="B7" s="40"/>
      <c r="C7" s="40"/>
      <c r="D7" s="11" t="s">
        <v>16</v>
      </c>
      <c r="E7" s="10" t="s">
        <v>17</v>
      </c>
      <c r="F7" s="10" t="s">
        <v>18</v>
      </c>
      <c r="G7" s="10" t="s">
        <v>37</v>
      </c>
      <c r="H7" s="11" t="s">
        <v>19</v>
      </c>
      <c r="I7" s="10" t="s">
        <v>35</v>
      </c>
      <c r="J7" s="44"/>
      <c r="K7" s="44"/>
      <c r="L7" s="10" t="s">
        <v>20</v>
      </c>
      <c r="M7" s="10" t="s">
        <v>21</v>
      </c>
      <c r="N7" s="10" t="s">
        <v>22</v>
      </c>
      <c r="O7" s="10" t="s">
        <v>23</v>
      </c>
      <c r="P7" s="10" t="s">
        <v>24</v>
      </c>
      <c r="Q7" s="10" t="s">
        <v>25</v>
      </c>
      <c r="R7" s="10" t="s">
        <v>26</v>
      </c>
      <c r="S7" s="10" t="s">
        <v>27</v>
      </c>
      <c r="T7" s="10" t="s">
        <v>28</v>
      </c>
      <c r="U7" s="10" t="s">
        <v>29</v>
      </c>
      <c r="V7" s="10" t="s">
        <v>30</v>
      </c>
      <c r="W7" s="10" t="s">
        <v>31</v>
      </c>
      <c r="X7" s="10" t="s">
        <v>32</v>
      </c>
      <c r="Y7" s="10" t="s">
        <v>33</v>
      </c>
      <c r="Z7" s="10" t="s">
        <v>34</v>
      </c>
    </row>
    <row r="8" spans="1:26" ht="20.100000000000001" customHeight="1" x14ac:dyDescent="0.25">
      <c r="A8" s="12" t="s">
        <v>4</v>
      </c>
      <c r="B8" s="13">
        <v>1</v>
      </c>
      <c r="C8" s="14">
        <v>60</v>
      </c>
      <c r="D8" s="14">
        <v>72</v>
      </c>
      <c r="E8" s="14"/>
      <c r="F8" s="14"/>
      <c r="G8" s="14"/>
      <c r="H8" s="13">
        <f>D8-E8-F8</f>
        <v>72</v>
      </c>
      <c r="I8" s="15">
        <f>IF(C8,H8/C8,0)</f>
        <v>1.2</v>
      </c>
      <c r="J8" s="16">
        <f>H8-K8</f>
        <v>64</v>
      </c>
      <c r="K8" s="16">
        <f>SUM(L8:Z8)</f>
        <v>8</v>
      </c>
      <c r="L8" s="17"/>
      <c r="M8" s="17"/>
      <c r="N8" s="17">
        <v>4</v>
      </c>
      <c r="O8" s="17"/>
      <c r="P8" s="17"/>
      <c r="Q8" s="17"/>
      <c r="R8" s="17">
        <v>3</v>
      </c>
      <c r="S8" s="17"/>
      <c r="T8" s="17"/>
      <c r="U8" s="17">
        <v>1</v>
      </c>
      <c r="V8" s="17"/>
      <c r="W8" s="17"/>
      <c r="X8" s="17"/>
      <c r="Y8" s="17"/>
      <c r="Z8" s="17"/>
    </row>
    <row r="9" spans="1:26" ht="20.100000000000001" customHeight="1" x14ac:dyDescent="0.25">
      <c r="A9" s="12" t="s">
        <v>5</v>
      </c>
      <c r="B9" s="14">
        <v>21</v>
      </c>
      <c r="C9" s="14">
        <v>666</v>
      </c>
      <c r="D9" s="14">
        <v>552</v>
      </c>
      <c r="E9" s="14">
        <v>2</v>
      </c>
      <c r="F9" s="14"/>
      <c r="G9" s="14">
        <v>1</v>
      </c>
      <c r="H9" s="13">
        <f>D9-E9-F9-G9</f>
        <v>549</v>
      </c>
      <c r="I9" s="15">
        <f t="shared" ref="I9:I14" si="0">IF(C9,H9/C9,0)</f>
        <v>0.82432432432432434</v>
      </c>
      <c r="J9" s="16">
        <f t="shared" ref="J9:J14" si="1">H9-K9</f>
        <v>534</v>
      </c>
      <c r="K9" s="16">
        <f t="shared" ref="K9:K13" si="2">SUM(L9:Z9)</f>
        <v>15</v>
      </c>
      <c r="L9" s="17"/>
      <c r="M9" s="17"/>
      <c r="N9" s="17"/>
      <c r="O9" s="17"/>
      <c r="P9" s="17"/>
      <c r="Q9" s="17"/>
      <c r="R9" s="17">
        <v>10</v>
      </c>
      <c r="S9" s="17"/>
      <c r="T9" s="17"/>
      <c r="U9" s="17">
        <v>5</v>
      </c>
      <c r="V9" s="17"/>
      <c r="W9" s="17"/>
      <c r="X9" s="17"/>
      <c r="Y9" s="17"/>
      <c r="Z9" s="17"/>
    </row>
    <row r="10" spans="1:26" ht="28.5" customHeight="1" x14ac:dyDescent="0.25">
      <c r="A10" s="18" t="s">
        <v>6</v>
      </c>
      <c r="B10" s="14">
        <v>2</v>
      </c>
      <c r="C10" s="14">
        <v>75</v>
      </c>
      <c r="D10" s="14">
        <v>112</v>
      </c>
      <c r="E10" s="14"/>
      <c r="F10" s="14">
        <v>1</v>
      </c>
      <c r="G10" s="14"/>
      <c r="H10" s="13">
        <f t="shared" ref="H10:H13" si="3">D10-E10-F10</f>
        <v>111</v>
      </c>
      <c r="I10" s="15">
        <f t="shared" si="0"/>
        <v>1.48</v>
      </c>
      <c r="J10" s="16">
        <f t="shared" si="1"/>
        <v>104</v>
      </c>
      <c r="K10" s="16">
        <f t="shared" si="2"/>
        <v>7</v>
      </c>
      <c r="L10" s="17"/>
      <c r="M10" s="17"/>
      <c r="N10" s="17"/>
      <c r="O10" s="17"/>
      <c r="P10" s="17"/>
      <c r="Q10" s="17"/>
      <c r="R10" s="17">
        <v>1</v>
      </c>
      <c r="S10" s="17"/>
      <c r="T10" s="17"/>
      <c r="U10" s="17">
        <v>3</v>
      </c>
      <c r="V10" s="17"/>
      <c r="W10" s="17">
        <v>3</v>
      </c>
      <c r="X10" s="17"/>
      <c r="Y10" s="17"/>
      <c r="Z10" s="17"/>
    </row>
    <row r="11" spans="1:26" ht="25.5" customHeight="1" x14ac:dyDescent="0.25">
      <c r="A11" s="12" t="s">
        <v>7</v>
      </c>
      <c r="B11" s="14">
        <v>3</v>
      </c>
      <c r="C11" s="14">
        <v>58</v>
      </c>
      <c r="D11" s="14">
        <v>59</v>
      </c>
      <c r="E11" s="14"/>
      <c r="F11" s="14"/>
      <c r="G11" s="14"/>
      <c r="H11" s="13">
        <f t="shared" si="3"/>
        <v>59</v>
      </c>
      <c r="I11" s="15">
        <f t="shared" si="0"/>
        <v>1.0172413793103448</v>
      </c>
      <c r="J11" s="16">
        <f t="shared" si="1"/>
        <v>57</v>
      </c>
      <c r="K11" s="16">
        <f t="shared" si="2"/>
        <v>2</v>
      </c>
      <c r="L11" s="17"/>
      <c r="M11" s="17"/>
      <c r="N11" s="17"/>
      <c r="O11" s="17"/>
      <c r="P11" s="17">
        <v>2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0.100000000000001" customHeight="1" x14ac:dyDescent="0.25">
      <c r="A12" s="12" t="s">
        <v>8</v>
      </c>
      <c r="B12" s="14">
        <v>2</v>
      </c>
      <c r="C12" s="14">
        <v>24</v>
      </c>
      <c r="D12" s="14">
        <v>22</v>
      </c>
      <c r="E12" s="14"/>
      <c r="F12" s="14"/>
      <c r="G12" s="14"/>
      <c r="H12" s="13">
        <f t="shared" si="3"/>
        <v>22</v>
      </c>
      <c r="I12" s="15">
        <f t="shared" si="0"/>
        <v>0.91666666666666663</v>
      </c>
      <c r="J12" s="16">
        <f t="shared" si="1"/>
        <v>22</v>
      </c>
      <c r="K12" s="16">
        <f t="shared" si="2"/>
        <v>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20.100000000000001" customHeight="1" x14ac:dyDescent="0.25">
      <c r="A13" s="12" t="s">
        <v>9</v>
      </c>
      <c r="B13" s="14">
        <v>192</v>
      </c>
      <c r="C13" s="14">
        <v>2229</v>
      </c>
      <c r="D13" s="14">
        <v>1746</v>
      </c>
      <c r="E13" s="14"/>
      <c r="F13" s="14"/>
      <c r="G13" s="14"/>
      <c r="H13" s="13">
        <f t="shared" si="3"/>
        <v>1746</v>
      </c>
      <c r="I13" s="15">
        <f t="shared" si="0"/>
        <v>0.78331090174966356</v>
      </c>
      <c r="J13" s="16">
        <f t="shared" si="1"/>
        <v>1744</v>
      </c>
      <c r="K13" s="16">
        <f t="shared" si="2"/>
        <v>2</v>
      </c>
      <c r="L13" s="17"/>
      <c r="M13" s="17"/>
      <c r="N13" s="17"/>
      <c r="O13" s="17"/>
      <c r="P13" s="17">
        <v>1</v>
      </c>
      <c r="Q13" s="17"/>
      <c r="R13" s="17">
        <v>1</v>
      </c>
      <c r="S13" s="17"/>
      <c r="T13" s="17"/>
      <c r="U13" s="17"/>
      <c r="V13" s="17"/>
      <c r="W13" s="17"/>
      <c r="X13" s="17"/>
      <c r="Y13" s="17"/>
      <c r="Z13" s="17"/>
    </row>
    <row r="14" spans="1:26" ht="20.100000000000001" customHeight="1" x14ac:dyDescent="0.25">
      <c r="A14" s="25" t="s">
        <v>10</v>
      </c>
      <c r="B14" s="13">
        <f t="shared" ref="B14:H14" si="4">SUM(B8:B13)</f>
        <v>221</v>
      </c>
      <c r="C14" s="13">
        <f t="shared" si="4"/>
        <v>3112</v>
      </c>
      <c r="D14" s="13">
        <f t="shared" si="4"/>
        <v>2563</v>
      </c>
      <c r="E14" s="13">
        <f t="shared" si="4"/>
        <v>2</v>
      </c>
      <c r="F14" s="13">
        <f t="shared" si="4"/>
        <v>1</v>
      </c>
      <c r="G14" s="13">
        <f t="shared" si="4"/>
        <v>1</v>
      </c>
      <c r="H14" s="13">
        <f t="shared" si="4"/>
        <v>2559</v>
      </c>
      <c r="I14" s="19">
        <f t="shared" si="0"/>
        <v>0.8223007712082262</v>
      </c>
      <c r="J14" s="20">
        <f t="shared" si="1"/>
        <v>2525</v>
      </c>
      <c r="K14" s="13">
        <f t="shared" ref="K14:Z14" si="5">SUM(K8:K13)</f>
        <v>34</v>
      </c>
      <c r="L14" s="13">
        <f t="shared" si="5"/>
        <v>0</v>
      </c>
      <c r="M14" s="13">
        <f t="shared" si="5"/>
        <v>0</v>
      </c>
      <c r="N14" s="13">
        <f t="shared" si="5"/>
        <v>4</v>
      </c>
      <c r="O14" s="13">
        <f t="shared" si="5"/>
        <v>0</v>
      </c>
      <c r="P14" s="13">
        <f t="shared" si="5"/>
        <v>3</v>
      </c>
      <c r="Q14" s="13">
        <f t="shared" si="5"/>
        <v>0</v>
      </c>
      <c r="R14" s="13">
        <f t="shared" si="5"/>
        <v>15</v>
      </c>
      <c r="S14" s="13">
        <f t="shared" si="5"/>
        <v>0</v>
      </c>
      <c r="T14" s="13">
        <f t="shared" si="5"/>
        <v>0</v>
      </c>
      <c r="U14" s="13">
        <f t="shared" si="5"/>
        <v>9</v>
      </c>
      <c r="V14" s="13">
        <f t="shared" si="5"/>
        <v>0</v>
      </c>
      <c r="W14" s="13">
        <f t="shared" si="5"/>
        <v>3</v>
      </c>
      <c r="X14" s="13">
        <f t="shared" si="5"/>
        <v>0</v>
      </c>
      <c r="Y14" s="13">
        <f t="shared" si="5"/>
        <v>0</v>
      </c>
      <c r="Z14" s="13">
        <f t="shared" si="5"/>
        <v>0</v>
      </c>
    </row>
    <row r="15" spans="1:26" ht="20.100000000000001" customHeight="1" x14ac:dyDescent="0.25">
      <c r="A15" s="25"/>
      <c r="B15" s="21"/>
      <c r="C15" s="21"/>
      <c r="D15" s="22">
        <v>1</v>
      </c>
      <c r="E15" s="23">
        <f>IF($D$14,E14/$D$14,0)</f>
        <v>7.8033554428404216E-4</v>
      </c>
      <c r="F15" s="23">
        <f t="shared" ref="F15:H15" si="6">IF($D$14,F14/$D$14,0)</f>
        <v>3.9016777214202108E-4</v>
      </c>
      <c r="G15" s="23">
        <f t="shared" si="6"/>
        <v>3.9016777214202108E-4</v>
      </c>
      <c r="H15" s="23">
        <f t="shared" si="6"/>
        <v>0.99843932891143194</v>
      </c>
      <c r="I15" s="21"/>
      <c r="J15" s="24">
        <f>IF($H$14,J14/$H$14,0)</f>
        <v>0.98671355998436894</v>
      </c>
      <c r="K15" s="24">
        <f t="shared" ref="K15:Z15" si="7">IF($H$14,K14/$H$14,0)</f>
        <v>1.3286440015631106E-2</v>
      </c>
      <c r="L15" s="24">
        <f t="shared" si="7"/>
        <v>0</v>
      </c>
      <c r="M15" s="24">
        <f t="shared" si="7"/>
        <v>0</v>
      </c>
      <c r="N15" s="24">
        <f t="shared" si="7"/>
        <v>1.5631105900742479E-3</v>
      </c>
      <c r="O15" s="24">
        <f t="shared" si="7"/>
        <v>0</v>
      </c>
      <c r="P15" s="24">
        <f t="shared" si="7"/>
        <v>1.1723329425556857E-3</v>
      </c>
      <c r="Q15" s="24">
        <f t="shared" si="7"/>
        <v>0</v>
      </c>
      <c r="R15" s="24">
        <f t="shared" si="7"/>
        <v>5.8616647127784291E-3</v>
      </c>
      <c r="S15" s="24">
        <f t="shared" si="7"/>
        <v>0</v>
      </c>
      <c r="T15" s="24">
        <f t="shared" si="7"/>
        <v>0</v>
      </c>
      <c r="U15" s="24">
        <f t="shared" si="7"/>
        <v>3.5169988276670576E-3</v>
      </c>
      <c r="V15" s="24">
        <f t="shared" si="7"/>
        <v>0</v>
      </c>
      <c r="W15" s="24">
        <f t="shared" si="7"/>
        <v>1.1723329425556857E-3</v>
      </c>
      <c r="X15" s="24">
        <f t="shared" si="7"/>
        <v>0</v>
      </c>
      <c r="Y15" s="24">
        <f t="shared" si="7"/>
        <v>0</v>
      </c>
      <c r="Z15" s="24">
        <f t="shared" si="7"/>
        <v>0</v>
      </c>
    </row>
    <row r="16" spans="1:26" ht="12" customHeight="1" x14ac:dyDescent="0.25">
      <c r="A16" s="8"/>
    </row>
    <row r="17" spans="1:26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9"/>
      <c r="N17" s="30"/>
      <c r="O17" s="30"/>
      <c r="P17" s="30"/>
      <c r="Q17" s="30"/>
      <c r="R17" s="30"/>
      <c r="S17" s="30"/>
      <c r="T17" s="30"/>
      <c r="U17" s="9"/>
      <c r="V17" s="9"/>
    </row>
    <row r="18" spans="1:26" x14ac:dyDescent="0.25">
      <c r="A18" s="31" t="s">
        <v>11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</sheetData>
  <mergeCells count="14">
    <mergeCell ref="L6:Z6"/>
    <mergeCell ref="A14:A15"/>
    <mergeCell ref="A17:T17"/>
    <mergeCell ref="A18:Z18"/>
    <mergeCell ref="T1:Z1"/>
    <mergeCell ref="A2:Z2"/>
    <mergeCell ref="A4:I4"/>
    <mergeCell ref="A5:A7"/>
    <mergeCell ref="B5:B7"/>
    <mergeCell ref="C5:C7"/>
    <mergeCell ref="D5:I6"/>
    <mergeCell ref="J5:Z5"/>
    <mergeCell ref="J6:J7"/>
    <mergeCell ref="K6:K7"/>
  </mergeCells>
  <dataValidations count="1">
    <dataValidation type="whole" allowBlank="1" showErrorMessage="1" errorTitle="Ошибка ввода данных" error="Допускается вводить только целое число" sqref="C8:G13 B9:B13 L8:Z13">
      <formula1>1</formula1>
      <formula2>1000000</formula2>
    </dataValidation>
  </dataValidations>
  <pageMargins left="0.70866141732283472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Анатольевич</dc:creator>
  <cp:lastModifiedBy>Нефедова Е.В.</cp:lastModifiedBy>
  <cp:lastPrinted>2017-12-20T09:16:01Z</cp:lastPrinted>
  <dcterms:created xsi:type="dcterms:W3CDTF">2017-09-08T14:16:45Z</dcterms:created>
  <dcterms:modified xsi:type="dcterms:W3CDTF">2017-12-20T13:38:14Z</dcterms:modified>
</cp:coreProperties>
</file>